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6030" tabRatio="599" activeTab="0"/>
  </bookViews>
  <sheets>
    <sheet name="Consol PL" sheetId="1" r:id="rId1"/>
    <sheet name="Consol BS" sheetId="2" r:id="rId2"/>
  </sheets>
  <definedNames>
    <definedName name="_xlnm.Print_Area" localSheetId="1">'Consol BS'!$A$1:$F$48</definedName>
    <definedName name="_xlnm.Print_Area" localSheetId="0">'Consol PL'!$A$1:$L$56</definedName>
  </definedNames>
  <calcPr fullCalcOnLoad="1"/>
</workbook>
</file>

<file path=xl/sharedStrings.xml><?xml version="1.0" encoding="utf-8"?>
<sst xmlns="http://schemas.openxmlformats.org/spreadsheetml/2006/main" count="144" uniqueCount="89">
  <si>
    <t>CURRENT ASSETS</t>
  </si>
  <si>
    <t>CURRENT LIABILITIES</t>
  </si>
  <si>
    <t>Share capital</t>
  </si>
  <si>
    <t>GOLSTA SYNERGY BERHAD</t>
  </si>
  <si>
    <t>(Company No : 484964-H)</t>
  </si>
  <si>
    <t>(Incorporated in Malaysia)</t>
  </si>
  <si>
    <t>(The figures have not been audited)</t>
  </si>
  <si>
    <t>CONSOLIDATED INCOME STATEMENT</t>
  </si>
  <si>
    <t>31/12/2001</t>
  </si>
  <si>
    <t>RM'000</t>
  </si>
  <si>
    <t>(a)</t>
  </si>
  <si>
    <t>Revenue</t>
  </si>
  <si>
    <t>(b)</t>
  </si>
  <si>
    <t>Investment income</t>
  </si>
  <si>
    <t>(c)</t>
  </si>
  <si>
    <t>Other income</t>
  </si>
  <si>
    <t>Finance cost</t>
  </si>
  <si>
    <t>Depreciation and amortisation</t>
  </si>
  <si>
    <t>(d)</t>
  </si>
  <si>
    <t>Exceptional items</t>
  </si>
  <si>
    <t>(e)</t>
  </si>
  <si>
    <t>Profit/(loss) before income tax, minority interests and extraordinary items</t>
  </si>
  <si>
    <t>(f)</t>
  </si>
  <si>
    <t>(g)</t>
  </si>
  <si>
    <t>(h)</t>
  </si>
  <si>
    <t>Income tax</t>
  </si>
  <si>
    <t>(i)</t>
  </si>
  <si>
    <t>(ii)</t>
  </si>
  <si>
    <t>Minority interests</t>
  </si>
  <si>
    <t>(j)</t>
  </si>
  <si>
    <t>Pre-acquisition profit/(loss), if applicable</t>
  </si>
  <si>
    <t>(k)</t>
  </si>
  <si>
    <t>Net profit/(loss) from ordinary activities attributable to members of the company</t>
  </si>
  <si>
    <t>(l)</t>
  </si>
  <si>
    <t>Extraordinary items</t>
  </si>
  <si>
    <t>(iii)</t>
  </si>
  <si>
    <t>Extraordinary items attributable to members of the company</t>
  </si>
  <si>
    <t>(m)</t>
  </si>
  <si>
    <t>Basic (based on ordinary shares - sen)</t>
  </si>
  <si>
    <t>Fully diluted (based on ordinary shares - sen)</t>
  </si>
  <si>
    <t>N/A</t>
  </si>
  <si>
    <t>Dividend per share (sen)</t>
  </si>
  <si>
    <t>Dividend description</t>
  </si>
  <si>
    <t>UNAUDITED</t>
  </si>
  <si>
    <t>AUDITED</t>
  </si>
  <si>
    <t>Goodwill on consolidation</t>
  </si>
  <si>
    <t>Inventories</t>
  </si>
  <si>
    <t>Trade receivables</t>
  </si>
  <si>
    <t>Cash and bank balances</t>
  </si>
  <si>
    <t>Trade payables</t>
  </si>
  <si>
    <t>Short term borrowings</t>
  </si>
  <si>
    <t>Reserves</t>
  </si>
  <si>
    <t>Long term borrowings</t>
  </si>
  <si>
    <t>Net tangible assets per share (RM)</t>
  </si>
  <si>
    <t xml:space="preserve"> </t>
  </si>
  <si>
    <t>INDIVIDUAL QUARTER</t>
  </si>
  <si>
    <t>CUMULATIVE QUARTER</t>
  </si>
  <si>
    <t>CURRENT 
YEAR 
QUARTER</t>
  </si>
  <si>
    <t>PRECEDING YEAR CORRESPONDING QUARTER</t>
  </si>
  <si>
    <t>CURRENT 
YEAR 
TO DATE</t>
  </si>
  <si>
    <t>Current year to (previous quarter)</t>
  </si>
  <si>
    <t>PRECEDING YEAR CORRESPONDING PERIOD</t>
  </si>
  <si>
    <t>Preceding year to (previous quarter)</t>
  </si>
  <si>
    <t>30/9/01</t>
  </si>
  <si>
    <t>30/6/00</t>
  </si>
  <si>
    <t>Profit/(loss) before finance cost, depreciation and amortisation, exceptional items, income tax, minority interest and extraordinary items</t>
  </si>
  <si>
    <t>Share of profit and losses of associated companies</t>
  </si>
  <si>
    <t>Profit/(loss) before income tax, minority interests and extraordinary items after share of profit and losses of associated companies</t>
  </si>
  <si>
    <t>Profit/(loss) after income tax before deducting minority interests</t>
  </si>
  <si>
    <t>Minority Interests</t>
  </si>
  <si>
    <t>Net profit/(loss) attributable to members of the Company</t>
  </si>
  <si>
    <t>Earnings per share based on 2(m) above after deducting any provision for preference dividends, 
if any:</t>
  </si>
  <si>
    <t>CONSOLIDATED BALANCE SHEET</t>
  </si>
  <si>
    <t>AS AT END
OF CURRENT 
QUARTER</t>
  </si>
  <si>
    <t>AS AT PRECEDING
FINANCIAL
YEAR END</t>
  </si>
  <si>
    <t>Deferred taxation</t>
  </si>
  <si>
    <t>31/03/2001</t>
  </si>
  <si>
    <t>31/03/2002</t>
  </si>
  <si>
    <t>Property, plant and equipment</t>
  </si>
  <si>
    <t>Development costs</t>
  </si>
  <si>
    <t>NON CURRENT ASSETS</t>
  </si>
  <si>
    <t>Other receivables</t>
  </si>
  <si>
    <t>Others payables</t>
  </si>
  <si>
    <t>Taxation</t>
  </si>
  <si>
    <t>NET CURRENT ASSETS</t>
  </si>
  <si>
    <t>FINANCED BY :</t>
  </si>
  <si>
    <t>Shareholders' equity</t>
  </si>
  <si>
    <t>NON CURRENT LIABILITIES</t>
  </si>
  <si>
    <t>Quarterly report on consolidated results for the first quarter ended 31st March 2002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</si>
</sst>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0.00_);\(0.00\)"/>
    <numFmt numFmtId="180" formatCode="#,##0;[Red]#,##0"/>
    <numFmt numFmtId="181" formatCode="_(* #,##0.0_);_(* \(#,##0.0\);_(* &quot;-&quot;??_);_(@_)"/>
    <numFmt numFmtId="182" formatCode="m/d/yyyy"/>
    <numFmt numFmtId="183" formatCode="#,##0_&gt;;[Red]\&lt;#,##0\&gt;"/>
    <numFmt numFmtId="184" formatCode="0.0000_);\(0.0000\)"/>
    <numFmt numFmtId="185" formatCode="0_);\(0\)"/>
    <numFmt numFmtId="186" formatCode="dd\-mmm\-yy"/>
    <numFmt numFmtId="187" formatCode="_(* #,##0.0_);_(* \(#,##0.0\);_(* &quot;-&quot;?_);_(@_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_);[Red]\(0\)"/>
    <numFmt numFmtId="196" formatCode="_(* #,##0.000_);_(* \(#,##0.000\);_(* &quot;-&quot;??_);_(@_)"/>
    <numFmt numFmtId="197" formatCode="0.0"/>
    <numFmt numFmtId="198" formatCode="_(* #,##0.0000_);_(* \(#,##0.0000\);_(* &quot;-&quot;??_);_(@_)"/>
    <numFmt numFmtId="199" formatCode="&quot;RM&quot;#,##0.00000_);\(&quot;RM&quot;#,##0.00000\)"/>
    <numFmt numFmtId="200" formatCode="&quot;RM&quot;#,##0.0000_);\(&quot;RM&quot;#,##0.0000\)"/>
    <numFmt numFmtId="201" formatCode="&quot;RM&quot;#,##0.0_);\(&quot;RM&quot;#,##0.0\)"/>
    <numFmt numFmtId="202" formatCode="&quot;￥&quot;#,##0;&quot;￥&quot;\-#,##0"/>
    <numFmt numFmtId="203" formatCode="&quot;￥&quot;#,##0;[Red]&quot;￥&quot;\-#,##0"/>
    <numFmt numFmtId="204" formatCode="&quot;￥&quot;#,##0.00;&quot;￥&quot;\-#,##0.00"/>
    <numFmt numFmtId="205" formatCode="&quot;￥&quot;#,##0.00;[Red]&quot;￥&quot;\-#,##0.00"/>
    <numFmt numFmtId="206" formatCode="_ &quot;￥&quot;* #,##0_ ;_ &quot;￥&quot;* \-#,##0_ ;_ &quot;￥&quot;* &quot;-&quot;_ ;_ @_ "/>
    <numFmt numFmtId="207" formatCode="_ * #,##0_ ;_ * \-#,##0_ ;_ * &quot;-&quot;_ ;_ @_ "/>
    <numFmt numFmtId="208" formatCode="_ &quot;￥&quot;* #,##0.00_ ;_ &quot;￥&quot;* \-#,##0.00_ ;_ &quot;￥&quot;* &quot;-&quot;??_ ;_ @_ "/>
    <numFmt numFmtId="209" formatCode="_ * #,##0.00_ ;_ * \-#,##0.00_ ;_ * &quot;-&quot;??_ ;_ @_ "/>
    <numFmt numFmtId="210" formatCode="_-* #,##0_-;\-* #,##0_-;_-* &quot;-&quot;??_-;_-@_-"/>
    <numFmt numFmtId="211" formatCode="_(* #,##0_);[Red]\(* \(#,##0\);_(* &quot;-&quot;??_);_(@_)"/>
  </numFmts>
  <fonts count="11">
    <font>
      <sz val="12"/>
      <name val="Book Antiqu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i/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8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6" fillId="0" borderId="0" xfId="22" applyFont="1" applyBorder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7" fillId="0" borderId="0" xfId="22" applyFont="1" applyAlignment="1">
      <alignment horizontal="right"/>
      <protection/>
    </xf>
    <xf numFmtId="0" fontId="7" fillId="0" borderId="0" xfId="22" applyFont="1" applyAlignment="1">
      <alignment horizontal="left"/>
      <protection/>
    </xf>
    <xf numFmtId="170" fontId="6" fillId="0" borderId="0" xfId="22" applyNumberFormat="1" applyFont="1">
      <alignment/>
      <protection/>
    </xf>
    <xf numFmtId="170" fontId="6" fillId="0" borderId="0" xfId="22" applyNumberFormat="1" applyFont="1" applyBorder="1">
      <alignment/>
      <protection/>
    </xf>
    <xf numFmtId="170" fontId="6" fillId="0" borderId="0" xfId="17" applyNumberFormat="1" applyFont="1" applyAlignment="1">
      <alignment/>
    </xf>
    <xf numFmtId="170" fontId="6" fillId="0" borderId="0" xfId="17" applyNumberFormat="1" applyFont="1" applyBorder="1" applyAlignment="1">
      <alignment/>
    </xf>
    <xf numFmtId="170" fontId="6" fillId="0" borderId="0" xfId="22" applyNumberFormat="1" applyFont="1" applyAlignment="1">
      <alignment horizontal="center"/>
      <protection/>
    </xf>
    <xf numFmtId="170" fontId="6" fillId="0" borderId="0" xfId="17" applyNumberFormat="1" applyFont="1" applyBorder="1" applyAlignment="1">
      <alignment horizontal="center"/>
    </xf>
    <xf numFmtId="0" fontId="6" fillId="0" borderId="0" xfId="22" applyFont="1" applyAlignment="1">
      <alignment horizontal="right" vertical="center"/>
      <protection/>
    </xf>
    <xf numFmtId="0" fontId="6" fillId="0" borderId="0" xfId="22" applyFont="1" applyAlignment="1">
      <alignment horizontal="left" vertical="center"/>
      <protection/>
    </xf>
    <xf numFmtId="0" fontId="6" fillId="0" borderId="0" xfId="22" applyFont="1" applyAlignment="1">
      <alignment vertical="center"/>
      <protection/>
    </xf>
    <xf numFmtId="170" fontId="4" fillId="0" borderId="0" xfId="17" applyNumberFormat="1" applyFont="1" applyBorder="1" applyAlignment="1">
      <alignment horizontal="center" vertical="center" wrapText="1"/>
    </xf>
    <xf numFmtId="170" fontId="4" fillId="0" borderId="0" xfId="22" applyNumberFormat="1" applyFont="1" applyBorder="1" applyAlignment="1">
      <alignment horizontal="center" vertical="center" wrapText="1"/>
      <protection/>
    </xf>
    <xf numFmtId="170" fontId="6" fillId="0" borderId="0" xfId="22" applyNumberFormat="1" applyFont="1" applyBorder="1" applyAlignment="1">
      <alignment horizontal="center" vertical="center" wrapText="1"/>
      <protection/>
    </xf>
    <xf numFmtId="170" fontId="6" fillId="0" borderId="0" xfId="17" applyNumberFormat="1" applyFont="1" applyBorder="1" applyAlignment="1">
      <alignment horizontal="center" vertical="center" wrapText="1"/>
    </xf>
    <xf numFmtId="0" fontId="6" fillId="0" borderId="1" xfId="22" applyFont="1" applyBorder="1" applyAlignment="1">
      <alignment horizontal="center" vertical="center" wrapText="1"/>
      <protection/>
    </xf>
    <xf numFmtId="170" fontId="6" fillId="0" borderId="0" xfId="17" applyNumberFormat="1" applyFont="1" applyBorder="1" applyAlignment="1" quotePrefix="1">
      <alignment horizontal="center"/>
    </xf>
    <xf numFmtId="170" fontId="6" fillId="0" borderId="0" xfId="17" applyNumberFormat="1" applyFont="1" applyAlignment="1">
      <alignment horizontal="center"/>
    </xf>
    <xf numFmtId="170" fontId="10" fillId="0" borderId="0" xfId="17" applyNumberFormat="1" applyFont="1" applyAlignment="1">
      <alignment horizontal="center"/>
    </xf>
    <xf numFmtId="170" fontId="6" fillId="0" borderId="2" xfId="17" applyNumberFormat="1" applyFont="1" applyBorder="1" applyAlignment="1">
      <alignment/>
    </xf>
    <xf numFmtId="170" fontId="6" fillId="0" borderId="3" xfId="17" applyNumberFormat="1" applyFont="1" applyBorder="1" applyAlignment="1">
      <alignment/>
    </xf>
    <xf numFmtId="0" fontId="6" fillId="0" borderId="0" xfId="22" applyFont="1" applyBorder="1" applyAlignment="1">
      <alignment horizontal="right" vertical="top"/>
      <protection/>
    </xf>
    <xf numFmtId="0" fontId="6" fillId="0" borderId="0" xfId="22" applyFont="1" applyBorder="1" applyAlignment="1">
      <alignment horizontal="left" vertical="top"/>
      <protection/>
    </xf>
    <xf numFmtId="0" fontId="6" fillId="0" borderId="0" xfId="22" applyFont="1" applyBorder="1" applyAlignment="1">
      <alignment horizontal="left" vertical="justify"/>
      <protection/>
    </xf>
    <xf numFmtId="170" fontId="6" fillId="0" borderId="0" xfId="17" applyNumberFormat="1" applyFont="1" applyBorder="1" applyAlignment="1">
      <alignment vertical="center"/>
    </xf>
    <xf numFmtId="170" fontId="6" fillId="0" borderId="0" xfId="22" applyNumberFormat="1" applyFont="1" applyBorder="1" applyAlignment="1">
      <alignment vertical="center"/>
      <protection/>
    </xf>
    <xf numFmtId="0" fontId="6" fillId="0" borderId="0" xfId="22" applyFont="1" applyBorder="1">
      <alignment/>
      <protection/>
    </xf>
    <xf numFmtId="0" fontId="6" fillId="0" borderId="0" xfId="22" applyFont="1" applyBorder="1" applyAlignment="1">
      <alignment vertical="justify"/>
      <protection/>
    </xf>
    <xf numFmtId="170" fontId="6" fillId="0" borderId="1" xfId="17" applyNumberFormat="1" applyFont="1" applyBorder="1" applyAlignment="1">
      <alignment/>
    </xf>
    <xf numFmtId="170" fontId="6" fillId="0" borderId="1" xfId="22" applyNumberFormat="1" applyFont="1" applyBorder="1">
      <alignment/>
      <protection/>
    </xf>
    <xf numFmtId="0" fontId="6" fillId="0" borderId="0" xfId="22" applyFont="1" applyAlignment="1">
      <alignment horizontal="right" vertical="top"/>
      <protection/>
    </xf>
    <xf numFmtId="0" fontId="6" fillId="0" borderId="0" xfId="22" applyFont="1" applyAlignment="1">
      <alignment horizontal="left" vertical="top"/>
      <protection/>
    </xf>
    <xf numFmtId="170" fontId="6" fillId="0" borderId="0" xfId="17" applyNumberFormat="1" applyFont="1" applyAlignment="1">
      <alignment vertical="center"/>
    </xf>
    <xf numFmtId="170" fontId="6" fillId="0" borderId="0" xfId="22" applyNumberFormat="1" applyFont="1" applyAlignment="1">
      <alignment vertical="center"/>
      <protection/>
    </xf>
    <xf numFmtId="0" fontId="6" fillId="0" borderId="0" xfId="22" applyFont="1" applyAlignment="1">
      <alignment wrapText="1"/>
      <protection/>
    </xf>
    <xf numFmtId="0" fontId="7" fillId="0" borderId="0" xfId="22" applyFont="1" applyAlignment="1">
      <alignment wrapText="1"/>
      <protection/>
    </xf>
    <xf numFmtId="170" fontId="6" fillId="0" borderId="4" xfId="17" applyNumberFormat="1" applyFont="1" applyBorder="1" applyAlignment="1">
      <alignment/>
    </xf>
    <xf numFmtId="170" fontId="6" fillId="0" borderId="2" xfId="17" applyNumberFormat="1" applyFont="1" applyBorder="1" applyAlignment="1">
      <alignment vertical="center"/>
    </xf>
    <xf numFmtId="43" fontId="6" fillId="0" borderId="2" xfId="17" applyNumberFormat="1" applyFont="1" applyBorder="1" applyAlignment="1">
      <alignment/>
    </xf>
    <xf numFmtId="43" fontId="6" fillId="0" borderId="0" xfId="17" applyNumberFormat="1" applyFont="1" applyBorder="1" applyAlignment="1">
      <alignment/>
    </xf>
    <xf numFmtId="178" fontId="6" fillId="0" borderId="0" xfId="17" applyFont="1" applyAlignment="1">
      <alignment/>
    </xf>
    <xf numFmtId="178" fontId="6" fillId="0" borderId="0" xfId="17" applyFont="1" applyBorder="1" applyAlignment="1">
      <alignment/>
    </xf>
    <xf numFmtId="170" fontId="6" fillId="0" borderId="2" xfId="17" applyNumberFormat="1" applyFont="1" applyBorder="1" applyAlignment="1">
      <alignment horizontal="right"/>
    </xf>
    <xf numFmtId="170" fontId="6" fillId="0" borderId="0" xfId="17" applyNumberFormat="1" applyFont="1" applyBorder="1" applyAlignment="1">
      <alignment horizontal="right"/>
    </xf>
    <xf numFmtId="170" fontId="6" fillId="0" borderId="0" xfId="17" applyNumberFormat="1" applyFont="1" applyAlignment="1">
      <alignment horizontal="right"/>
    </xf>
    <xf numFmtId="178" fontId="6" fillId="0" borderId="0" xfId="17" applyFont="1" applyAlignment="1">
      <alignment horizontal="right"/>
    </xf>
    <xf numFmtId="170" fontId="5" fillId="0" borderId="0" xfId="22" applyNumberFormat="1" applyFont="1" applyBorder="1" applyAlignment="1">
      <alignment horizontal="center"/>
      <protection/>
    </xf>
    <xf numFmtId="170" fontId="4" fillId="0" borderId="0" xfId="22" applyNumberFormat="1" applyFont="1" applyAlignment="1">
      <alignment horizontal="center"/>
      <protection/>
    </xf>
    <xf numFmtId="170" fontId="5" fillId="0" borderId="0" xfId="17" applyNumberFormat="1" applyFont="1" applyBorder="1" applyAlignment="1">
      <alignment horizontal="center"/>
    </xf>
    <xf numFmtId="170" fontId="6" fillId="0" borderId="4" xfId="22" applyNumberFormat="1" applyFont="1" applyBorder="1" applyAlignment="1">
      <alignment vertical="center"/>
      <protection/>
    </xf>
    <xf numFmtId="170" fontId="6" fillId="0" borderId="4" xfId="17" applyNumberFormat="1" applyFont="1" applyBorder="1" applyAlignment="1">
      <alignment vertical="center"/>
    </xf>
    <xf numFmtId="0" fontId="7" fillId="0" borderId="0" xfId="22" applyFont="1">
      <alignment/>
      <protection/>
    </xf>
    <xf numFmtId="170" fontId="6" fillId="0" borderId="4" xfId="22" applyNumberFormat="1" applyFont="1" applyBorder="1">
      <alignment/>
      <protection/>
    </xf>
    <xf numFmtId="170" fontId="6" fillId="0" borderId="5" xfId="17" applyNumberFormat="1" applyFont="1" applyBorder="1" applyAlignment="1">
      <alignment vertical="center"/>
    </xf>
    <xf numFmtId="170" fontId="6" fillId="2" borderId="5" xfId="17" applyNumberFormat="1" applyFont="1" applyFill="1" applyBorder="1" applyAlignment="1">
      <alignment vertical="center"/>
    </xf>
    <xf numFmtId="0" fontId="7" fillId="0" borderId="0" xfId="22" applyFont="1" applyAlignment="1">
      <alignment horizontal="left" vertical="top"/>
      <protection/>
    </xf>
    <xf numFmtId="170" fontId="6" fillId="0" borderId="6" xfId="17" applyNumberFormat="1" applyFont="1" applyBorder="1" applyAlignment="1">
      <alignment/>
    </xf>
    <xf numFmtId="170" fontId="6" fillId="0" borderId="5" xfId="17" applyNumberFormat="1" applyFont="1" applyBorder="1" applyAlignment="1">
      <alignment/>
    </xf>
    <xf numFmtId="170" fontId="6" fillId="2" borderId="5" xfId="17" applyNumberFormat="1" applyFont="1" applyFill="1" applyBorder="1" applyAlignment="1">
      <alignment/>
    </xf>
    <xf numFmtId="43" fontId="6" fillId="0" borderId="2" xfId="22" applyNumberFormat="1" applyFont="1" applyBorder="1">
      <alignment/>
      <protection/>
    </xf>
    <xf numFmtId="43" fontId="6" fillId="0" borderId="0" xfId="22" applyNumberFormat="1" applyFont="1" applyBorder="1">
      <alignment/>
      <protection/>
    </xf>
    <xf numFmtId="0" fontId="8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70" fontId="6" fillId="0" borderId="0" xfId="22" applyNumberFormat="1" applyFont="1" applyBorder="1" applyAlignment="1">
      <alignment horizontal="center"/>
      <protection/>
    </xf>
    <xf numFmtId="170" fontId="6" fillId="0" borderId="0" xfId="17" applyNumberFormat="1" applyFont="1" applyBorder="1" applyAlignment="1">
      <alignment horizontal="center"/>
    </xf>
    <xf numFmtId="0" fontId="9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omma_Annouce PL &amp; BS" xfId="17"/>
    <cellStyle name="Currency" xfId="18"/>
    <cellStyle name="Currency [0]" xfId="19"/>
    <cellStyle name="Followed Hyperlink" xfId="20"/>
    <cellStyle name="Hyperlink" xfId="21"/>
    <cellStyle name="Normal_Group Consolidation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0" zoomScaleNormal="80" workbookViewId="0" topLeftCell="A4">
      <selection activeCell="L17" sqref="L17"/>
    </sheetView>
  </sheetViews>
  <sheetFormatPr defaultColWidth="9.00390625" defaultRowHeight="15.75"/>
  <cols>
    <col min="1" max="1" width="2.00390625" style="4" bestFit="1" customWidth="1"/>
    <col min="2" max="2" width="3.00390625" style="5" customWidth="1"/>
    <col min="3" max="3" width="3.25390625" style="5" bestFit="1" customWidth="1"/>
    <col min="4" max="4" width="39.875" style="2" customWidth="1"/>
    <col min="5" max="5" width="14.25390625" style="10" customWidth="1"/>
    <col min="6" max="6" width="0.74609375" style="11" customWidth="1"/>
    <col min="7" max="7" width="14.25390625" style="10" customWidth="1"/>
    <col min="8" max="8" width="0.74609375" style="10" customWidth="1"/>
    <col min="9" max="9" width="14.25390625" style="12" customWidth="1"/>
    <col min="10" max="10" width="12.25390625" style="12" hidden="1" customWidth="1"/>
    <col min="11" max="11" width="0.74609375" style="13" customWidth="1"/>
    <col min="12" max="12" width="14.25390625" style="12" customWidth="1"/>
    <col min="13" max="13" width="15.50390625" style="2" hidden="1" customWidth="1"/>
    <col min="14" max="16384" width="8.00390625" style="2" customWidth="1"/>
  </cols>
  <sheetData>
    <row r="1" spans="1:12" ht="18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0" t="s">
        <v>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4:12" ht="12.75">
      <c r="D4" s="5"/>
      <c r="E4" s="3"/>
      <c r="F4" s="6"/>
      <c r="G4" s="3"/>
      <c r="H4" s="3"/>
      <c r="I4" s="3"/>
      <c r="J4" s="3"/>
      <c r="K4" s="6"/>
      <c r="L4" s="3"/>
    </row>
    <row r="5" spans="1:12" ht="12.75">
      <c r="A5" s="70" t="s">
        <v>88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2.75">
      <c r="A6" s="70" t="s">
        <v>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4:12" ht="12.75">
      <c r="D7" s="5"/>
      <c r="E7" s="3"/>
      <c r="F7" s="6"/>
      <c r="G7" s="3"/>
      <c r="H7" s="3"/>
      <c r="I7" s="3"/>
      <c r="J7" s="3"/>
      <c r="K7" s="6"/>
      <c r="L7" s="3"/>
    </row>
    <row r="8" spans="1:12" ht="14.25">
      <c r="A8" s="73" t="s">
        <v>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3" ht="12.75">
      <c r="A11" s="8"/>
      <c r="B11" s="9"/>
      <c r="C11" s="9"/>
    </row>
    <row r="12" spans="1:12" ht="12.75">
      <c r="A12" s="8"/>
      <c r="B12" s="9"/>
      <c r="C12" s="9"/>
      <c r="E12" s="71" t="s">
        <v>55</v>
      </c>
      <c r="F12" s="71"/>
      <c r="G12" s="71"/>
      <c r="H12" s="14"/>
      <c r="I12" s="72" t="s">
        <v>56</v>
      </c>
      <c r="J12" s="72"/>
      <c r="K12" s="72"/>
      <c r="L12" s="72"/>
    </row>
    <row r="13" spans="1:13" s="18" customFormat="1" ht="45.75" customHeight="1">
      <c r="A13" s="16"/>
      <c r="B13" s="17"/>
      <c r="C13" s="17"/>
      <c r="E13" s="19" t="s">
        <v>57</v>
      </c>
      <c r="F13" s="19"/>
      <c r="G13" s="20" t="s">
        <v>58</v>
      </c>
      <c r="H13" s="21"/>
      <c r="I13" s="19" t="s">
        <v>59</v>
      </c>
      <c r="J13" s="22" t="s">
        <v>60</v>
      </c>
      <c r="K13" s="22"/>
      <c r="L13" s="20" t="s">
        <v>61</v>
      </c>
      <c r="M13" s="23" t="s">
        <v>62</v>
      </c>
    </row>
    <row r="14" spans="5:13" ht="12.75">
      <c r="E14" s="24" t="s">
        <v>77</v>
      </c>
      <c r="F14" s="24"/>
      <c r="G14" s="24" t="s">
        <v>76</v>
      </c>
      <c r="H14" s="24"/>
      <c r="I14" s="24" t="s">
        <v>77</v>
      </c>
      <c r="J14" s="24" t="s">
        <v>63</v>
      </c>
      <c r="K14" s="24"/>
      <c r="L14" s="24" t="s">
        <v>76</v>
      </c>
      <c r="M14" s="24" t="s">
        <v>64</v>
      </c>
    </row>
    <row r="15" spans="5:13" ht="12.75">
      <c r="E15" s="25" t="s">
        <v>9</v>
      </c>
      <c r="F15" s="15"/>
      <c r="G15" s="25" t="s">
        <v>9</v>
      </c>
      <c r="H15" s="25"/>
      <c r="I15" s="25" t="s">
        <v>9</v>
      </c>
      <c r="J15" s="25" t="s">
        <v>9</v>
      </c>
      <c r="K15" s="15"/>
      <c r="L15" s="25" t="s">
        <v>9</v>
      </c>
      <c r="M15" s="26" t="s">
        <v>9</v>
      </c>
    </row>
    <row r="16" ht="12.75">
      <c r="M16" s="12"/>
    </row>
    <row r="17" spans="1:13" ht="13.5" customHeight="1" thickBot="1">
      <c r="A17" s="4">
        <v>1</v>
      </c>
      <c r="B17" s="5" t="s">
        <v>10</v>
      </c>
      <c r="D17" s="2" t="s">
        <v>11</v>
      </c>
      <c r="E17" s="27">
        <v>2916</v>
      </c>
      <c r="F17" s="13"/>
      <c r="G17" s="27">
        <v>8450</v>
      </c>
      <c r="H17" s="12"/>
      <c r="I17" s="27">
        <v>2916</v>
      </c>
      <c r="J17" s="12">
        <v>222649</v>
      </c>
      <c r="L17" s="27">
        <v>8450</v>
      </c>
      <c r="M17" s="12">
        <v>175139</v>
      </c>
    </row>
    <row r="18" spans="2:13" ht="14.25" thickBot="1" thickTop="1">
      <c r="B18" s="5" t="s">
        <v>12</v>
      </c>
      <c r="D18" s="2" t="s">
        <v>13</v>
      </c>
      <c r="E18" s="28">
        <v>0</v>
      </c>
      <c r="F18" s="13"/>
      <c r="G18" s="28">
        <v>0</v>
      </c>
      <c r="H18" s="12"/>
      <c r="I18" s="28">
        <v>0</v>
      </c>
      <c r="J18" s="12">
        <v>0</v>
      </c>
      <c r="L18" s="28">
        <v>0</v>
      </c>
      <c r="M18" s="12">
        <v>0</v>
      </c>
    </row>
    <row r="19" spans="2:13" ht="14.25" thickBot="1" thickTop="1">
      <c r="B19" s="5" t="s">
        <v>14</v>
      </c>
      <c r="D19" s="2" t="s">
        <v>15</v>
      </c>
      <c r="E19" s="27">
        <v>153</v>
      </c>
      <c r="F19" s="13"/>
      <c r="G19" s="27">
        <v>280</v>
      </c>
      <c r="H19" s="12"/>
      <c r="I19" s="27">
        <v>153</v>
      </c>
      <c r="J19" s="12">
        <v>10763.793168374</v>
      </c>
      <c r="L19" s="27">
        <v>280</v>
      </c>
      <c r="M19" s="12">
        <v>5496</v>
      </c>
    </row>
    <row r="20" spans="5:13" ht="13.5" thickTop="1">
      <c r="E20" s="13"/>
      <c r="F20" s="13"/>
      <c r="G20" s="13"/>
      <c r="H20" s="13"/>
      <c r="I20" s="13"/>
      <c r="J20" s="13"/>
      <c r="L20" s="13" t="s">
        <v>54</v>
      </c>
      <c r="M20" s="13" t="s">
        <v>54</v>
      </c>
    </row>
    <row r="21" spans="1:13" s="34" customFormat="1" ht="45.75" customHeight="1">
      <c r="A21" s="29">
        <v>2</v>
      </c>
      <c r="B21" s="30" t="s">
        <v>10</v>
      </c>
      <c r="C21" s="30"/>
      <c r="D21" s="31" t="s">
        <v>65</v>
      </c>
      <c r="E21" s="32">
        <f>-495-E23-E24</f>
        <v>284</v>
      </c>
      <c r="F21" s="32"/>
      <c r="G21" s="33">
        <v>1195</v>
      </c>
      <c r="H21" s="33"/>
      <c r="I21" s="32">
        <v>284</v>
      </c>
      <c r="J21" s="32">
        <v>36247</v>
      </c>
      <c r="K21" s="32"/>
      <c r="L21" s="32">
        <v>1195</v>
      </c>
      <c r="M21" s="13">
        <v>39445</v>
      </c>
    </row>
    <row r="22" spans="4:13" ht="12.75" customHeight="1">
      <c r="D22" s="35"/>
      <c r="E22" s="12"/>
      <c r="F22" s="13"/>
      <c r="M22" s="12"/>
    </row>
    <row r="23" spans="2:13" ht="13.5" customHeight="1">
      <c r="B23" s="5" t="s">
        <v>12</v>
      </c>
      <c r="D23" s="2" t="s">
        <v>16</v>
      </c>
      <c r="E23" s="12">
        <v>-92</v>
      </c>
      <c r="F23" s="13"/>
      <c r="G23" s="10">
        <v>-134</v>
      </c>
      <c r="I23" s="12">
        <v>-92</v>
      </c>
      <c r="J23" s="12">
        <v>-31977.693204741223</v>
      </c>
      <c r="L23" s="12">
        <v>-134</v>
      </c>
      <c r="M23" s="12">
        <v>-20567</v>
      </c>
    </row>
    <row r="24" spans="2:13" ht="12.75">
      <c r="B24" s="5" t="s">
        <v>14</v>
      </c>
      <c r="D24" s="2" t="s">
        <v>17</v>
      </c>
      <c r="E24" s="12">
        <v>-687</v>
      </c>
      <c r="F24" s="13"/>
      <c r="G24" s="10">
        <v>-594</v>
      </c>
      <c r="I24" s="12">
        <v>-687</v>
      </c>
      <c r="J24" s="12">
        <v>-10102.24399362832</v>
      </c>
      <c r="L24" s="12">
        <v>-594</v>
      </c>
      <c r="M24" s="12">
        <v>-6856</v>
      </c>
    </row>
    <row r="25" spans="2:13" ht="12.75">
      <c r="B25" s="5" t="s">
        <v>18</v>
      </c>
      <c r="D25" s="2" t="s">
        <v>19</v>
      </c>
      <c r="E25" s="36">
        <v>0</v>
      </c>
      <c r="F25" s="13"/>
      <c r="G25" s="37">
        <v>0</v>
      </c>
      <c r="I25" s="36">
        <v>0</v>
      </c>
      <c r="J25" s="12">
        <v>0</v>
      </c>
      <c r="L25" s="36">
        <v>0</v>
      </c>
      <c r="M25" s="12">
        <v>0</v>
      </c>
    </row>
    <row r="26" spans="5:13" ht="12.75">
      <c r="E26" s="13"/>
      <c r="F26" s="13"/>
      <c r="G26" s="11"/>
      <c r="I26" s="13"/>
      <c r="L26" s="13"/>
      <c r="M26" s="12"/>
    </row>
    <row r="27" spans="1:13" ht="30" customHeight="1">
      <c r="A27" s="38"/>
      <c r="B27" s="39" t="s">
        <v>20</v>
      </c>
      <c r="C27" s="39"/>
      <c r="D27" s="35" t="s">
        <v>21</v>
      </c>
      <c r="E27" s="32">
        <f>SUM(E21:E25)</f>
        <v>-495</v>
      </c>
      <c r="F27" s="32"/>
      <c r="G27" s="32">
        <f>SUM(G21:G25)</f>
        <v>467</v>
      </c>
      <c r="H27" s="32"/>
      <c r="I27" s="32">
        <f>SUM(I21:I25)</f>
        <v>-495</v>
      </c>
      <c r="J27" s="32">
        <v>-847.3120149519236</v>
      </c>
      <c r="K27" s="32"/>
      <c r="L27" s="32">
        <f>SUM(L21:L25)</f>
        <v>467</v>
      </c>
      <c r="M27" s="13">
        <v>12022</v>
      </c>
    </row>
    <row r="28" ht="12.75">
      <c r="M28" s="12"/>
    </row>
    <row r="29" spans="2:13" ht="15" customHeight="1">
      <c r="B29" s="5" t="s">
        <v>22</v>
      </c>
      <c r="D29" s="2" t="s">
        <v>66</v>
      </c>
      <c r="E29" s="36">
        <v>0</v>
      </c>
      <c r="F29" s="13"/>
      <c r="G29" s="37">
        <v>0</v>
      </c>
      <c r="I29" s="36">
        <v>0</v>
      </c>
      <c r="J29" s="12">
        <v>-20.87480850000009</v>
      </c>
      <c r="L29" s="36">
        <v>0</v>
      </c>
      <c r="M29" s="12">
        <v>0</v>
      </c>
    </row>
    <row r="30" spans="5:13" ht="15" customHeight="1">
      <c r="E30" s="12"/>
      <c r="F30" s="13"/>
      <c r="M30" s="12"/>
    </row>
    <row r="31" spans="2:13" ht="42" customHeight="1">
      <c r="B31" s="39" t="s">
        <v>23</v>
      </c>
      <c r="D31" s="35" t="s">
        <v>67</v>
      </c>
      <c r="E31" s="40">
        <f>+E27+E29</f>
        <v>-495</v>
      </c>
      <c r="F31" s="32"/>
      <c r="G31" s="41">
        <f>+G29+G27</f>
        <v>467</v>
      </c>
      <c r="H31" s="41"/>
      <c r="I31" s="41">
        <f>+I29+I27</f>
        <v>-495</v>
      </c>
      <c r="J31" s="40">
        <v>-929.4229193318081</v>
      </c>
      <c r="K31" s="32"/>
      <c r="L31" s="40">
        <f>+L27+L29</f>
        <v>467</v>
      </c>
      <c r="M31" s="12">
        <v>351</v>
      </c>
    </row>
    <row r="32" spans="12:13" ht="12.75">
      <c r="L32" s="12" t="s">
        <v>54</v>
      </c>
      <c r="M32" s="12" t="s">
        <v>54</v>
      </c>
    </row>
    <row r="33" spans="2:13" ht="12.75">
      <c r="B33" s="5" t="s">
        <v>24</v>
      </c>
      <c r="D33" s="2" t="s">
        <v>25</v>
      </c>
      <c r="E33" s="36">
        <v>-26</v>
      </c>
      <c r="F33" s="13"/>
      <c r="G33" s="37">
        <v>-210</v>
      </c>
      <c r="I33" s="36">
        <v>-26</v>
      </c>
      <c r="J33" s="12">
        <v>-4644</v>
      </c>
      <c r="L33" s="36">
        <v>-210</v>
      </c>
      <c r="M33" s="12">
        <v>-7029</v>
      </c>
    </row>
    <row r="34" spans="5:13" ht="12.75">
      <c r="E34" s="13"/>
      <c r="F34" s="13"/>
      <c r="G34" s="13"/>
      <c r="H34" s="13"/>
      <c r="I34" s="13"/>
      <c r="J34" s="13"/>
      <c r="L34" s="13" t="s">
        <v>54</v>
      </c>
      <c r="M34" s="36" t="s">
        <v>54</v>
      </c>
    </row>
    <row r="35" spans="1:13" ht="28.5" customHeight="1">
      <c r="A35" s="38"/>
      <c r="B35" s="39" t="s">
        <v>26</v>
      </c>
      <c r="C35" s="39" t="s">
        <v>26</v>
      </c>
      <c r="D35" s="42" t="s">
        <v>68</v>
      </c>
      <c r="E35" s="40">
        <f>E31+E33</f>
        <v>-521</v>
      </c>
      <c r="F35" s="32"/>
      <c r="G35" s="40">
        <f>+G31+G33</f>
        <v>257</v>
      </c>
      <c r="H35" s="40"/>
      <c r="I35" s="40">
        <f>+I31+I33</f>
        <v>-521</v>
      </c>
      <c r="J35" s="40">
        <v>-5022.2028687023785</v>
      </c>
      <c r="K35" s="32"/>
      <c r="L35" s="40">
        <f>+L31+L33</f>
        <v>257</v>
      </c>
      <c r="M35" s="12">
        <v>5344</v>
      </c>
    </row>
    <row r="36" spans="3:13" ht="12.75">
      <c r="C36" s="2"/>
      <c r="L36" s="12" t="s">
        <v>54</v>
      </c>
      <c r="M36" s="12" t="s">
        <v>54</v>
      </c>
    </row>
    <row r="37" spans="3:13" ht="12.75">
      <c r="C37" s="39" t="s">
        <v>27</v>
      </c>
      <c r="D37" s="2" t="s">
        <v>69</v>
      </c>
      <c r="E37" s="12">
        <v>12</v>
      </c>
      <c r="F37" s="13"/>
      <c r="G37" s="10">
        <v>1</v>
      </c>
      <c r="I37" s="12">
        <v>12</v>
      </c>
      <c r="J37" s="12">
        <v>1118</v>
      </c>
      <c r="L37" s="12">
        <v>1</v>
      </c>
      <c r="M37" s="12">
        <v>673</v>
      </c>
    </row>
    <row r="38" spans="2:13" ht="12.75">
      <c r="B38" s="5" t="s">
        <v>29</v>
      </c>
      <c r="D38" s="2" t="s">
        <v>30</v>
      </c>
      <c r="E38" s="36">
        <v>0</v>
      </c>
      <c r="F38" s="13"/>
      <c r="G38" s="37">
        <v>0</v>
      </c>
      <c r="I38" s="36">
        <v>0</v>
      </c>
      <c r="L38" s="36">
        <v>0</v>
      </c>
      <c r="M38" s="12"/>
    </row>
    <row r="39" spans="5:13" ht="12.75">
      <c r="E39" s="13" t="s">
        <v>54</v>
      </c>
      <c r="F39" s="13"/>
      <c r="G39" s="13" t="s">
        <v>54</v>
      </c>
      <c r="H39" s="13"/>
      <c r="I39" s="13" t="s">
        <v>54</v>
      </c>
      <c r="J39" s="13" t="s">
        <v>54</v>
      </c>
      <c r="L39" s="13" t="s">
        <v>54</v>
      </c>
      <c r="M39" s="36" t="s">
        <v>54</v>
      </c>
    </row>
    <row r="40" spans="1:13" ht="28.5" customHeight="1">
      <c r="A40" s="38"/>
      <c r="B40" s="39" t="s">
        <v>31</v>
      </c>
      <c r="C40" s="39"/>
      <c r="D40" s="42" t="s">
        <v>32</v>
      </c>
      <c r="E40" s="32">
        <f>SUM(E35:E38)</f>
        <v>-509</v>
      </c>
      <c r="F40" s="32"/>
      <c r="G40" s="32">
        <f>G35+G37</f>
        <v>258</v>
      </c>
      <c r="H40" s="32"/>
      <c r="I40" s="32">
        <f>SUM(I35:I38)</f>
        <v>-509</v>
      </c>
      <c r="J40" s="32">
        <v>-4291.028502273555</v>
      </c>
      <c r="K40" s="32"/>
      <c r="L40" s="32">
        <f>L35+L37</f>
        <v>258</v>
      </c>
      <c r="M40" s="12">
        <v>6017</v>
      </c>
    </row>
    <row r="41" spans="1:13" ht="12.75" customHeight="1">
      <c r="A41" s="38"/>
      <c r="B41" s="39"/>
      <c r="C41" s="39"/>
      <c r="D41" s="43"/>
      <c r="E41" s="12"/>
      <c r="F41" s="13"/>
      <c r="G41" s="12"/>
      <c r="H41" s="12"/>
      <c r="M41" s="12"/>
    </row>
    <row r="42" spans="1:13" ht="12.75" customHeight="1">
      <c r="A42" s="38"/>
      <c r="B42" s="39" t="s">
        <v>33</v>
      </c>
      <c r="C42" s="39" t="s">
        <v>26</v>
      </c>
      <c r="D42" s="42" t="s">
        <v>34</v>
      </c>
      <c r="E42" s="12">
        <v>0</v>
      </c>
      <c r="F42" s="13"/>
      <c r="G42" s="12">
        <v>0</v>
      </c>
      <c r="H42" s="12"/>
      <c r="I42" s="12">
        <v>0</v>
      </c>
      <c r="J42" s="12">
        <v>0</v>
      </c>
      <c r="L42" s="12">
        <v>0</v>
      </c>
      <c r="M42" s="12">
        <v>0</v>
      </c>
    </row>
    <row r="43" spans="1:13" ht="12.75" customHeight="1">
      <c r="A43" s="38"/>
      <c r="B43" s="39"/>
      <c r="C43" s="39" t="s">
        <v>27</v>
      </c>
      <c r="D43" s="42" t="s">
        <v>28</v>
      </c>
      <c r="E43" s="13">
        <v>0</v>
      </c>
      <c r="F43" s="13"/>
      <c r="G43" s="13">
        <v>0</v>
      </c>
      <c r="H43" s="13"/>
      <c r="I43" s="13">
        <v>0</v>
      </c>
      <c r="J43" s="13">
        <v>0</v>
      </c>
      <c r="L43" s="13">
        <v>0</v>
      </c>
      <c r="M43" s="12">
        <v>0</v>
      </c>
    </row>
    <row r="44" spans="1:13" ht="28.5" customHeight="1">
      <c r="A44" s="38"/>
      <c r="B44" s="39"/>
      <c r="C44" s="39" t="s">
        <v>35</v>
      </c>
      <c r="D44" s="42" t="s">
        <v>36</v>
      </c>
      <c r="E44" s="36">
        <f>SUM(E42:E43)</f>
        <v>0</v>
      </c>
      <c r="F44" s="13"/>
      <c r="G44" s="36">
        <f>SUM(G42:G43)</f>
        <v>0</v>
      </c>
      <c r="H44" s="13"/>
      <c r="I44" s="36">
        <f>SUM(I42:I43)</f>
        <v>0</v>
      </c>
      <c r="J44" s="36">
        <v>0</v>
      </c>
      <c r="L44" s="36">
        <f>SUM(L42:L43)</f>
        <v>0</v>
      </c>
      <c r="M44" s="44">
        <v>0</v>
      </c>
    </row>
    <row r="45" spans="1:13" ht="12.75" customHeight="1">
      <c r="A45" s="38"/>
      <c r="B45" s="39"/>
      <c r="C45" s="39"/>
      <c r="D45" s="42"/>
      <c r="E45" s="13"/>
      <c r="F45" s="13"/>
      <c r="G45" s="13"/>
      <c r="H45" s="13"/>
      <c r="I45" s="13"/>
      <c r="J45" s="13"/>
      <c r="L45" s="13"/>
      <c r="M45" s="13"/>
    </row>
    <row r="46" spans="1:13" ht="30" customHeight="1" thickBot="1">
      <c r="A46" s="38"/>
      <c r="B46" s="39" t="s">
        <v>37</v>
      </c>
      <c r="C46" s="39"/>
      <c r="D46" s="42" t="s">
        <v>70</v>
      </c>
      <c r="E46" s="45">
        <f>E44+E40+E42+E43</f>
        <v>-509</v>
      </c>
      <c r="F46" s="32"/>
      <c r="G46" s="45">
        <f>+G40+G42+G43+G44</f>
        <v>258</v>
      </c>
      <c r="H46" s="32"/>
      <c r="I46" s="45">
        <f>I44+I40</f>
        <v>-509</v>
      </c>
      <c r="J46" s="45">
        <v>-4291.028502273555</v>
      </c>
      <c r="K46" s="32"/>
      <c r="L46" s="45">
        <f>+L40+L42+L43+L44</f>
        <v>258</v>
      </c>
      <c r="M46" s="27">
        <v>6017</v>
      </c>
    </row>
    <row r="47" spans="1:13" ht="12.75" customHeight="1" thickTop="1">
      <c r="A47" s="38"/>
      <c r="B47" s="39"/>
      <c r="C47" s="39"/>
      <c r="D47" s="43"/>
      <c r="E47" s="12"/>
      <c r="F47" s="13"/>
      <c r="G47" s="12"/>
      <c r="H47" s="12"/>
      <c r="M47" s="12"/>
    </row>
    <row r="48" spans="1:16" ht="41.25" customHeight="1">
      <c r="A48" s="38">
        <v>3</v>
      </c>
      <c r="D48" s="42" t="s">
        <v>71</v>
      </c>
      <c r="M48" s="12"/>
      <c r="P48" s="12"/>
    </row>
    <row r="49" spans="4:16" ht="12.75">
      <c r="D49" s="42"/>
      <c r="M49" s="12"/>
      <c r="P49" s="12"/>
    </row>
    <row r="50" spans="2:16" ht="13.5" thickBot="1">
      <c r="B50" s="5" t="s">
        <v>10</v>
      </c>
      <c r="D50" s="2" t="s">
        <v>38</v>
      </c>
      <c r="E50" s="46">
        <f>E46/42000*100</f>
        <v>-1.211904761904762</v>
      </c>
      <c r="F50" s="47"/>
      <c r="G50" s="46">
        <f>G46/42000*100</f>
        <v>0.6142857142857142</v>
      </c>
      <c r="H50" s="48"/>
      <c r="I50" s="46">
        <f>I46/42000*100</f>
        <v>-1.211904761904762</v>
      </c>
      <c r="J50" s="48">
        <v>-11.27</v>
      </c>
      <c r="K50" s="49"/>
      <c r="L50" s="46">
        <f>L46/42000*100</f>
        <v>0.6142857142857142</v>
      </c>
      <c r="M50" s="48">
        <v>6.64</v>
      </c>
      <c r="P50" s="12"/>
    </row>
    <row r="51" spans="1:16" ht="14.25" thickBot="1" thickTop="1">
      <c r="A51" s="2"/>
      <c r="B51" s="5" t="s">
        <v>12</v>
      </c>
      <c r="D51" s="2" t="s">
        <v>39</v>
      </c>
      <c r="E51" s="50" t="s">
        <v>40</v>
      </c>
      <c r="F51" s="51"/>
      <c r="G51" s="50" t="s">
        <v>40</v>
      </c>
      <c r="H51" s="52"/>
      <c r="I51" s="50" t="s">
        <v>40</v>
      </c>
      <c r="J51" s="52" t="s">
        <v>40</v>
      </c>
      <c r="K51" s="51"/>
      <c r="L51" s="50" t="s">
        <v>40</v>
      </c>
      <c r="M51" s="53">
        <v>6.58</v>
      </c>
      <c r="P51" s="12"/>
    </row>
    <row r="52" spans="5:16" ht="14.25" thickBot="1" thickTop="1">
      <c r="E52" s="13"/>
      <c r="F52" s="13"/>
      <c r="G52" s="13"/>
      <c r="H52" s="13"/>
      <c r="I52" s="13"/>
      <c r="J52" s="13"/>
      <c r="L52" s="13"/>
      <c r="M52" s="27"/>
      <c r="P52" s="12"/>
    </row>
    <row r="53" spans="1:16" ht="14.25" thickBot="1" thickTop="1">
      <c r="A53" s="4">
        <v>4</v>
      </c>
      <c r="B53" s="5" t="s">
        <v>10</v>
      </c>
      <c r="D53" s="2" t="s">
        <v>41</v>
      </c>
      <c r="E53" s="50" t="s">
        <v>40</v>
      </c>
      <c r="F53" s="51"/>
      <c r="G53" s="50" t="s">
        <v>40</v>
      </c>
      <c r="H53" s="52"/>
      <c r="I53" s="50" t="s">
        <v>40</v>
      </c>
      <c r="J53" s="52" t="s">
        <v>40</v>
      </c>
      <c r="K53" s="51"/>
      <c r="L53" s="50" t="s">
        <v>40</v>
      </c>
      <c r="M53" s="12"/>
      <c r="N53" s="10"/>
      <c r="P53" s="12"/>
    </row>
    <row r="54" spans="2:12" ht="14.25" thickBot="1" thickTop="1">
      <c r="B54" s="5" t="s">
        <v>12</v>
      </c>
      <c r="D54" s="2" t="s">
        <v>42</v>
      </c>
      <c r="E54" s="50" t="s">
        <v>40</v>
      </c>
      <c r="F54" s="51"/>
      <c r="G54" s="50" t="s">
        <v>40</v>
      </c>
      <c r="H54" s="52"/>
      <c r="I54" s="50" t="s">
        <v>40</v>
      </c>
      <c r="J54" s="52" t="s">
        <v>40</v>
      </c>
      <c r="K54" s="51"/>
      <c r="L54" s="50" t="s">
        <v>40</v>
      </c>
    </row>
    <row r="55" ht="13.5" thickTop="1"/>
  </sheetData>
  <mergeCells count="8">
    <mergeCell ref="E12:G12"/>
    <mergeCell ref="I12:L12"/>
    <mergeCell ref="A6:L6"/>
    <mergeCell ref="A8:L8"/>
    <mergeCell ref="A1:L1"/>
    <mergeCell ref="A2:L2"/>
    <mergeCell ref="A3:L3"/>
    <mergeCell ref="A5:L5"/>
  </mergeCells>
  <printOptions/>
  <pageMargins left="0.6692913385826772" right="0.07874015748031496" top="0.3937007874015748" bottom="0.2755905511811024" header="0.31496062992125984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80" zoomScaleNormal="80" workbookViewId="0" topLeftCell="A1">
      <selection activeCell="J46" sqref="H46:J46"/>
    </sheetView>
  </sheetViews>
  <sheetFormatPr defaultColWidth="9.00390625" defaultRowHeight="15.75"/>
  <cols>
    <col min="1" max="1" width="5.375" style="4" customWidth="1"/>
    <col min="2" max="2" width="2.25390625" style="4" customWidth="1"/>
    <col min="3" max="3" width="43.00390625" style="2" customWidth="1"/>
    <col min="4" max="4" width="11.375" style="10" customWidth="1"/>
    <col min="5" max="5" width="2.25390625" style="10" customWidth="1"/>
    <col min="6" max="6" width="11.375" style="12" customWidth="1"/>
    <col min="7" max="7" width="12.25390625" style="12" hidden="1" customWidth="1"/>
    <col min="8" max="8" width="14.25390625" style="12" customWidth="1"/>
    <col min="9" max="9" width="15.50390625" style="2" hidden="1" customWidth="1"/>
    <col min="10" max="16384" width="8.00390625" style="2" customWidth="1"/>
  </cols>
  <sheetData>
    <row r="1" spans="1:8" ht="18">
      <c r="A1" s="69" t="s">
        <v>3</v>
      </c>
      <c r="B1" s="69"/>
      <c r="C1" s="69"/>
      <c r="D1" s="69"/>
      <c r="E1" s="69"/>
      <c r="F1" s="69"/>
      <c r="G1" s="1"/>
      <c r="H1" s="1"/>
    </row>
    <row r="2" spans="1:8" ht="12.75">
      <c r="A2" s="70" t="s">
        <v>4</v>
      </c>
      <c r="B2" s="70"/>
      <c r="C2" s="70"/>
      <c r="D2" s="70"/>
      <c r="E2" s="70"/>
      <c r="F2" s="70"/>
      <c r="G2" s="3"/>
      <c r="H2" s="3"/>
    </row>
    <row r="3" spans="1:8" ht="12.75">
      <c r="A3" s="70" t="s">
        <v>5</v>
      </c>
      <c r="B3" s="70"/>
      <c r="C3" s="70"/>
      <c r="D3" s="70"/>
      <c r="E3" s="70"/>
      <c r="F3" s="70"/>
      <c r="G3" s="3"/>
      <c r="H3" s="3"/>
    </row>
    <row r="4" spans="3:8" ht="12.75">
      <c r="C4" s="5"/>
      <c r="D4" s="3"/>
      <c r="E4" s="3"/>
      <c r="F4" s="3"/>
      <c r="G4" s="3"/>
      <c r="H4" s="3"/>
    </row>
    <row r="5" spans="1:8" ht="14.25">
      <c r="A5" s="73" t="s">
        <v>72</v>
      </c>
      <c r="B5" s="73"/>
      <c r="C5" s="73"/>
      <c r="D5" s="73"/>
      <c r="E5" s="73"/>
      <c r="F5" s="73"/>
      <c r="G5" s="7"/>
      <c r="H5" s="7"/>
    </row>
    <row r="6" spans="1:2" ht="12.75">
      <c r="A6" s="8"/>
      <c r="B6" s="8"/>
    </row>
    <row r="7" spans="1:2" ht="12.75">
      <c r="A7" s="8"/>
      <c r="B7" s="8"/>
    </row>
    <row r="8" spans="1:2" ht="12.75">
      <c r="A8" s="8"/>
      <c r="B8" s="8"/>
    </row>
    <row r="9" spans="1:8" ht="12.75">
      <c r="A9" s="8"/>
      <c r="B9" s="8"/>
      <c r="D9" s="54" t="s">
        <v>43</v>
      </c>
      <c r="E9" s="55"/>
      <c r="F9" s="56" t="s">
        <v>44</v>
      </c>
      <c r="G9" s="15"/>
      <c r="H9" s="15"/>
    </row>
    <row r="10" spans="1:9" s="18" customFormat="1" ht="45.75" customHeight="1">
      <c r="A10" s="16"/>
      <c r="B10" s="16"/>
      <c r="D10" s="20" t="s">
        <v>73</v>
      </c>
      <c r="E10" s="21"/>
      <c r="F10" s="19" t="s">
        <v>74</v>
      </c>
      <c r="G10" s="22" t="s">
        <v>60</v>
      </c>
      <c r="H10" s="20"/>
      <c r="I10" s="23"/>
    </row>
    <row r="11" spans="4:9" ht="12.75">
      <c r="D11" s="24" t="s">
        <v>77</v>
      </c>
      <c r="E11" s="24"/>
      <c r="F11" s="24" t="s">
        <v>8</v>
      </c>
      <c r="G11" s="24" t="s">
        <v>63</v>
      </c>
      <c r="H11" s="24"/>
      <c r="I11" s="24"/>
    </row>
    <row r="12" spans="4:9" ht="12.75">
      <c r="D12" s="25" t="s">
        <v>9</v>
      </c>
      <c r="E12" s="25"/>
      <c r="F12" s="25" t="s">
        <v>9</v>
      </c>
      <c r="G12" s="25" t="s">
        <v>9</v>
      </c>
      <c r="H12" s="15"/>
      <c r="I12" s="26"/>
    </row>
    <row r="13" spans="2:9" ht="12.75">
      <c r="B13" s="9" t="s">
        <v>80</v>
      </c>
      <c r="H13" s="13"/>
      <c r="I13" s="12"/>
    </row>
    <row r="14" spans="1:9" ht="12.75">
      <c r="A14" s="4">
        <v>1</v>
      </c>
      <c r="C14" s="2" t="s">
        <v>78</v>
      </c>
      <c r="D14" s="13">
        <v>43688</v>
      </c>
      <c r="E14" s="13"/>
      <c r="F14" s="13">
        <v>44205</v>
      </c>
      <c r="G14" s="12">
        <v>222649</v>
      </c>
      <c r="H14" s="13"/>
      <c r="I14" s="12"/>
    </row>
    <row r="15" spans="1:9" ht="12.75">
      <c r="A15" s="4">
        <v>2</v>
      </c>
      <c r="C15" s="2" t="s">
        <v>79</v>
      </c>
      <c r="D15" s="13">
        <v>710</v>
      </c>
      <c r="E15" s="13"/>
      <c r="F15" s="13">
        <v>749</v>
      </c>
      <c r="G15" s="12">
        <v>0</v>
      </c>
      <c r="H15" s="13"/>
      <c r="I15" s="12"/>
    </row>
    <row r="16" spans="1:9" ht="12.75">
      <c r="A16" s="4">
        <v>3</v>
      </c>
      <c r="B16" s="2"/>
      <c r="C16" s="2" t="s">
        <v>45</v>
      </c>
      <c r="D16" s="13">
        <v>1604</v>
      </c>
      <c r="E16" s="13"/>
      <c r="F16" s="13">
        <v>1624</v>
      </c>
      <c r="G16" s="13"/>
      <c r="H16" s="13"/>
      <c r="I16" s="13"/>
    </row>
    <row r="17" spans="1:9" s="34" customFormat="1" ht="12.75">
      <c r="A17" s="29"/>
      <c r="B17" s="2"/>
      <c r="D17" s="57">
        <f>SUM(D14:D16)</f>
        <v>46002</v>
      </c>
      <c r="E17" s="33"/>
      <c r="F17" s="58">
        <f>SUM(F14:F16)</f>
        <v>46578</v>
      </c>
      <c r="G17" s="32">
        <v>36247</v>
      </c>
      <c r="H17" s="32"/>
      <c r="I17" s="13"/>
    </row>
    <row r="18" spans="3:9" ht="12.75" customHeight="1">
      <c r="C18" s="35"/>
      <c r="D18" s="11"/>
      <c r="E18" s="11"/>
      <c r="F18" s="13"/>
      <c r="H18" s="13"/>
      <c r="I18" s="12"/>
    </row>
    <row r="19" spans="1:9" ht="13.5" customHeight="1">
      <c r="A19" s="4">
        <v>4</v>
      </c>
      <c r="B19" s="59" t="s">
        <v>0</v>
      </c>
      <c r="D19" s="11"/>
      <c r="E19" s="11"/>
      <c r="F19" s="13"/>
      <c r="G19" s="12">
        <v>-31977.693204741223</v>
      </c>
      <c r="H19" s="13"/>
      <c r="I19" s="12"/>
    </row>
    <row r="20" spans="3:9" ht="12.75">
      <c r="C20" s="2" t="s">
        <v>46</v>
      </c>
      <c r="D20" s="11">
        <v>9509</v>
      </c>
      <c r="E20" s="11"/>
      <c r="F20" s="13">
        <v>8752</v>
      </c>
      <c r="G20" s="12">
        <v>-10102.24399362832</v>
      </c>
      <c r="H20" s="13"/>
      <c r="I20" s="12"/>
    </row>
    <row r="21" spans="3:9" ht="12.75">
      <c r="C21" s="2" t="s">
        <v>47</v>
      </c>
      <c r="D21" s="11">
        <v>14159</v>
      </c>
      <c r="E21" s="11"/>
      <c r="F21" s="13">
        <v>15511</v>
      </c>
      <c r="G21" s="12">
        <v>0</v>
      </c>
      <c r="H21" s="13"/>
      <c r="I21" s="12"/>
    </row>
    <row r="22" spans="3:9" ht="12.75">
      <c r="C22" s="2" t="s">
        <v>81</v>
      </c>
      <c r="D22" s="11">
        <v>2980</v>
      </c>
      <c r="E22" s="11"/>
      <c r="F22" s="13">
        <v>4158</v>
      </c>
      <c r="H22" s="13"/>
      <c r="I22" s="12"/>
    </row>
    <row r="23" spans="1:9" ht="12.75">
      <c r="A23" s="38"/>
      <c r="B23" s="38"/>
      <c r="C23" s="2" t="s">
        <v>48</v>
      </c>
      <c r="D23" s="32">
        <v>6373</v>
      </c>
      <c r="E23" s="32"/>
      <c r="F23" s="32">
        <v>6378</v>
      </c>
      <c r="G23" s="32">
        <v>-847.3120149519236</v>
      </c>
      <c r="H23" s="32"/>
      <c r="I23" s="13"/>
    </row>
    <row r="24" spans="4:9" ht="12.75">
      <c r="D24" s="60">
        <f>SUM(D20:D23)</f>
        <v>33021</v>
      </c>
      <c r="E24" s="11"/>
      <c r="F24" s="44">
        <f>SUM(F20:F23)</f>
        <v>34799</v>
      </c>
      <c r="H24" s="13"/>
      <c r="I24" s="12"/>
    </row>
    <row r="25" spans="1:9" ht="12.75">
      <c r="A25" s="4">
        <v>5</v>
      </c>
      <c r="B25" s="59" t="s">
        <v>1</v>
      </c>
      <c r="D25" s="33"/>
      <c r="E25" s="33"/>
      <c r="F25" s="32"/>
      <c r="G25" s="40">
        <v>-929.4229193318081</v>
      </c>
      <c r="H25" s="32"/>
      <c r="I25" s="12"/>
    </row>
    <row r="26" spans="3:9" ht="12.75">
      <c r="C26" s="2" t="s">
        <v>50</v>
      </c>
      <c r="D26" s="11">
        <v>6111</v>
      </c>
      <c r="E26" s="11"/>
      <c r="F26" s="13">
        <v>3678</v>
      </c>
      <c r="H26" s="13"/>
      <c r="I26" s="12"/>
    </row>
    <row r="27" spans="3:9" ht="12.75">
      <c r="C27" s="2" t="s">
        <v>49</v>
      </c>
      <c r="D27" s="11">
        <v>882</v>
      </c>
      <c r="E27" s="11"/>
      <c r="F27" s="13">
        <v>2684</v>
      </c>
      <c r="G27" s="12">
        <v>-4644</v>
      </c>
      <c r="H27" s="13"/>
      <c r="I27" s="12"/>
    </row>
    <row r="28" spans="3:9" ht="12.75">
      <c r="C28" s="2" t="s">
        <v>82</v>
      </c>
      <c r="D28" s="13">
        <v>912</v>
      </c>
      <c r="E28" s="13"/>
      <c r="F28" s="13">
        <v>2383</v>
      </c>
      <c r="G28" s="13"/>
      <c r="H28" s="13"/>
      <c r="I28" s="36"/>
    </row>
    <row r="29" spans="1:9" ht="12.75">
      <c r="A29" s="38"/>
      <c r="B29" s="38"/>
      <c r="C29" s="42" t="s">
        <v>83</v>
      </c>
      <c r="D29" s="32">
        <v>-845</v>
      </c>
      <c r="E29" s="32"/>
      <c r="F29" s="32">
        <v>127</v>
      </c>
      <c r="G29" s="40">
        <v>-5022.2028687023785</v>
      </c>
      <c r="H29" s="32"/>
      <c r="I29" s="12"/>
    </row>
    <row r="30" spans="4:9" ht="12.75">
      <c r="D30" s="44">
        <f>SUM(D26:D29)</f>
        <v>7060</v>
      </c>
      <c r="E30" s="13"/>
      <c r="F30" s="44">
        <f>SUM(F26:F29)</f>
        <v>8872</v>
      </c>
      <c r="G30" s="13" t="s">
        <v>54</v>
      </c>
      <c r="H30" s="13"/>
      <c r="I30" s="36"/>
    </row>
    <row r="31" spans="1:9" ht="12.75">
      <c r="A31" s="38">
        <v>6</v>
      </c>
      <c r="B31" s="59" t="s">
        <v>84</v>
      </c>
      <c r="D31" s="32">
        <f>D24-D30</f>
        <v>25961</v>
      </c>
      <c r="E31" s="32"/>
      <c r="F31" s="32">
        <f>F24-F30</f>
        <v>25927</v>
      </c>
      <c r="G31" s="32">
        <v>-4291.028502273555</v>
      </c>
      <c r="H31" s="32"/>
      <c r="I31" s="12"/>
    </row>
    <row r="32" spans="1:9" ht="13.5" thickBot="1">
      <c r="A32" s="38"/>
      <c r="B32" s="59"/>
      <c r="D32" s="61"/>
      <c r="E32" s="32"/>
      <c r="F32" s="61"/>
      <c r="G32" s="32"/>
      <c r="H32" s="32"/>
      <c r="I32" s="12"/>
    </row>
    <row r="33" spans="1:9" ht="15" customHeight="1" thickBot="1">
      <c r="A33" s="38"/>
      <c r="B33" s="2"/>
      <c r="D33" s="62">
        <f>+D31+D17</f>
        <v>71963</v>
      </c>
      <c r="E33" s="32"/>
      <c r="F33" s="62">
        <f>+F31+F17</f>
        <v>72505</v>
      </c>
      <c r="G33" s="32"/>
      <c r="H33" s="32"/>
      <c r="I33" s="12"/>
    </row>
    <row r="34" spans="1:9" ht="12.75" customHeight="1">
      <c r="A34" s="38">
        <v>7</v>
      </c>
      <c r="B34" s="63" t="s">
        <v>85</v>
      </c>
      <c r="C34" s="42"/>
      <c r="D34" s="13"/>
      <c r="E34" s="13"/>
      <c r="F34" s="13"/>
      <c r="G34" s="12">
        <v>0</v>
      </c>
      <c r="H34" s="13"/>
      <c r="I34" s="12"/>
    </row>
    <row r="35" spans="1:9" ht="12.75" customHeight="1">
      <c r="A35" s="38"/>
      <c r="B35" s="38"/>
      <c r="C35" s="42" t="s">
        <v>2</v>
      </c>
      <c r="D35" s="13">
        <v>42000</v>
      </c>
      <c r="E35" s="13"/>
      <c r="F35" s="13">
        <v>42000</v>
      </c>
      <c r="G35" s="13">
        <v>0</v>
      </c>
      <c r="H35" s="13"/>
      <c r="I35" s="12"/>
    </row>
    <row r="36" spans="1:9" ht="12.75">
      <c r="A36" s="38"/>
      <c r="B36" s="38"/>
      <c r="C36" s="42" t="s">
        <v>51</v>
      </c>
      <c r="D36" s="13">
        <v>28166</v>
      </c>
      <c r="E36" s="13"/>
      <c r="F36" s="13">
        <v>28676</v>
      </c>
      <c r="G36" s="36">
        <v>0</v>
      </c>
      <c r="H36" s="13"/>
      <c r="I36" s="44"/>
    </row>
    <row r="37" spans="1:9" ht="12.75" customHeight="1">
      <c r="A37" s="38"/>
      <c r="B37" s="38"/>
      <c r="C37" s="42" t="s">
        <v>86</v>
      </c>
      <c r="D37" s="64">
        <f>SUM(D35:D36)</f>
        <v>70166</v>
      </c>
      <c r="E37" s="13"/>
      <c r="F37" s="64">
        <f>SUM(F35:F36)</f>
        <v>70676</v>
      </c>
      <c r="G37" s="13"/>
      <c r="H37" s="13"/>
      <c r="I37" s="13"/>
    </row>
    <row r="38" spans="1:9" ht="14.25" customHeight="1" thickBot="1">
      <c r="A38" s="38"/>
      <c r="B38" s="38"/>
      <c r="C38" s="42" t="s">
        <v>28</v>
      </c>
      <c r="D38" s="32">
        <v>121</v>
      </c>
      <c r="E38" s="32"/>
      <c r="F38" s="32">
        <v>133</v>
      </c>
      <c r="G38" s="32">
        <v>-4291.028502273555</v>
      </c>
      <c r="H38" s="32"/>
      <c r="I38" s="27"/>
    </row>
    <row r="39" spans="1:9" ht="12.75" customHeight="1" thickTop="1">
      <c r="A39" s="38"/>
      <c r="B39" s="38"/>
      <c r="C39" s="42"/>
      <c r="D39" s="44">
        <f>SUM(D37:D38)</f>
        <v>70287</v>
      </c>
      <c r="E39" s="13"/>
      <c r="F39" s="44">
        <f>SUM(F37:F38)</f>
        <v>70809</v>
      </c>
      <c r="G39" s="13"/>
      <c r="H39" s="13"/>
      <c r="I39" s="12"/>
    </row>
    <row r="40" spans="1:12" ht="12.75">
      <c r="A40" s="38">
        <v>8</v>
      </c>
      <c r="B40" s="63" t="s">
        <v>87</v>
      </c>
      <c r="C40" s="42"/>
      <c r="D40" s="11"/>
      <c r="E40" s="11"/>
      <c r="F40" s="13"/>
      <c r="G40" s="13"/>
      <c r="H40" s="13"/>
      <c r="I40" s="12"/>
      <c r="L40" s="12"/>
    </row>
    <row r="41" spans="3:12" ht="12.75">
      <c r="C41" s="42" t="s">
        <v>52</v>
      </c>
      <c r="D41" s="11">
        <v>53</v>
      </c>
      <c r="E41" s="11"/>
      <c r="F41" s="13">
        <f>93</f>
        <v>93</v>
      </c>
      <c r="G41" s="13"/>
      <c r="H41" s="13"/>
      <c r="I41" s="12"/>
      <c r="L41" s="12"/>
    </row>
    <row r="42" spans="3:12" ht="12.75">
      <c r="C42" s="2" t="s">
        <v>75</v>
      </c>
      <c r="D42" s="36">
        <v>1623</v>
      </c>
      <c r="E42" s="49"/>
      <c r="F42" s="36">
        <v>1603</v>
      </c>
      <c r="G42" s="49">
        <v>-11.27</v>
      </c>
      <c r="H42" s="47"/>
      <c r="I42" s="48"/>
      <c r="L42" s="12"/>
    </row>
    <row r="43" spans="4:12" ht="12.75">
      <c r="D43" s="13"/>
      <c r="E43" s="49"/>
      <c r="F43" s="13"/>
      <c r="G43" s="49"/>
      <c r="H43" s="47"/>
      <c r="I43" s="48"/>
      <c r="L43" s="12"/>
    </row>
    <row r="44" spans="4:12" ht="13.5" thickBot="1">
      <c r="D44" s="65">
        <f>SUM(D41:D42)</f>
        <v>1676</v>
      </c>
      <c r="E44" s="13"/>
      <c r="F44" s="65">
        <f>SUM(F41:F42)</f>
        <v>1696</v>
      </c>
      <c r="G44" s="13"/>
      <c r="H44" s="13"/>
      <c r="I44" s="27"/>
      <c r="L44" s="12"/>
    </row>
    <row r="45" spans="4:12" ht="15" customHeight="1" thickBot="1">
      <c r="D45" s="66">
        <f>+D44+D39</f>
        <v>71963</v>
      </c>
      <c r="E45" s="13"/>
      <c r="F45" s="66">
        <f>+F44+F39</f>
        <v>72505</v>
      </c>
      <c r="G45" s="13"/>
      <c r="H45" s="13"/>
      <c r="I45" s="13"/>
      <c r="L45" s="12"/>
    </row>
    <row r="46" spans="1:6" ht="12.75">
      <c r="A46" s="2"/>
      <c r="B46" s="2"/>
      <c r="D46" s="2"/>
      <c r="E46" s="2"/>
      <c r="F46" s="2"/>
    </row>
    <row r="47" spans="1:6" ht="13.5" thickBot="1">
      <c r="A47" s="4">
        <v>9</v>
      </c>
      <c r="B47" s="5" t="s">
        <v>53</v>
      </c>
      <c r="D47" s="67">
        <f>(D37-D15-D16)/D35</f>
        <v>1.6155238095238096</v>
      </c>
      <c r="E47" s="68"/>
      <c r="F47" s="67">
        <f>(F37-F15-F16)/F35</f>
        <v>1.6262619047619047</v>
      </c>
    </row>
    <row r="48" ht="13.5" thickTop="1"/>
    <row r="49" ht="12.75">
      <c r="F49" s="10"/>
    </row>
  </sheetData>
  <mergeCells count="4">
    <mergeCell ref="A1:F1"/>
    <mergeCell ref="A2:F2"/>
    <mergeCell ref="A3:F3"/>
    <mergeCell ref="A5:F5"/>
  </mergeCells>
  <printOptions/>
  <pageMargins left="0.8661417322834646" right="0.2755905511811024" top="0.5905511811023623" bottom="0.275590551181102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Golsta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GOLSTA SDN BHD GOLSTA SDN BHD</cp:lastModifiedBy>
  <cp:lastPrinted>2002-05-20T08:49:43Z</cp:lastPrinted>
  <dcterms:created xsi:type="dcterms:W3CDTF">2001-02-20T23:43:06Z</dcterms:created>
  <dcterms:modified xsi:type="dcterms:W3CDTF">2002-05-29T08:32:32Z</dcterms:modified>
  <cp:category/>
  <cp:version/>
  <cp:contentType/>
  <cp:contentStatus/>
</cp:coreProperties>
</file>